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My PC (DESKTOP-7JUQB48)\Downloads\"/>
    </mc:Choice>
  </mc:AlternateContent>
  <bookViews>
    <workbookView xWindow="0" yWindow="0" windowWidth="2049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G43" i="1"/>
  <c r="G44" i="1"/>
  <c r="G45" i="1"/>
  <c r="G42" i="1"/>
  <c r="G47" i="1" s="1"/>
  <c r="G49" i="1" s="1"/>
  <c r="N10" i="1" l="1"/>
  <c r="N8" i="1"/>
</calcChain>
</file>

<file path=xl/sharedStrings.xml><?xml version="1.0" encoding="utf-8"?>
<sst xmlns="http://schemas.openxmlformats.org/spreadsheetml/2006/main" count="51" uniqueCount="50">
  <si>
    <t>Mann’s Company Case study involving 2 Machines</t>
  </si>
  <si>
    <t>a)</t>
  </si>
  <si>
    <t>Calculation of the annual rate of return for the new machine</t>
  </si>
  <si>
    <t>The annual rate of return= Average annual profits/investment</t>
  </si>
  <si>
    <t>Description</t>
  </si>
  <si>
    <t>Year 0</t>
  </si>
  <si>
    <t>Year 1 ($)</t>
  </si>
  <si>
    <t>Year 2 ($)</t>
  </si>
  <si>
    <t>Year 3 ($)</t>
  </si>
  <si>
    <t>Year 4 ($)</t>
  </si>
  <si>
    <t>Units sold</t>
  </si>
  <si>
    <t>selling price</t>
  </si>
  <si>
    <t>sales revenue</t>
  </si>
  <si>
    <t>gross margin %</t>
  </si>
  <si>
    <t>gross profit</t>
  </si>
  <si>
    <t>selling expenses</t>
  </si>
  <si>
    <t>administrative expenses</t>
  </si>
  <si>
    <t>profit before depression, interest &amp; tax</t>
  </si>
  <si>
    <t>profit before interest and tax</t>
  </si>
  <si>
    <t>average annual profit</t>
  </si>
  <si>
    <t xml:space="preserve"> =</t>
  </si>
  <si>
    <t>adm expenses</t>
  </si>
  <si>
    <t>b)</t>
  </si>
  <si>
    <t>the cash payback period for the new machine.</t>
  </si>
  <si>
    <t>Year</t>
  </si>
  <si>
    <t>Initial Investment</t>
  </si>
  <si>
    <t>Every year</t>
  </si>
  <si>
    <t>Cumulative amount</t>
  </si>
  <si>
    <t>By Year 2,  Mann’s company would need $45,400 in order to recoup the initial investment on the machine</t>
  </si>
  <si>
    <t>the payback period would be:</t>
  </si>
  <si>
    <t xml:space="preserve"> = 45400/109800</t>
  </si>
  <si>
    <t xml:space="preserve"> = 2+ 0.41</t>
  </si>
  <si>
    <t xml:space="preserve"> =2.41 years</t>
  </si>
  <si>
    <t>c)</t>
  </si>
  <si>
    <t>calculating the NPV of the new machine</t>
  </si>
  <si>
    <t>NPV</t>
  </si>
  <si>
    <t>When we discount the net cash flows at 11%, the NPV of the new machine = $75649</t>
  </si>
  <si>
    <t>11% Discount Factor</t>
  </si>
  <si>
    <t>Cash Flow</t>
  </si>
  <si>
    <t>Present Value</t>
  </si>
  <si>
    <t>total</t>
  </si>
  <si>
    <t>less; capital expenditure</t>
  </si>
  <si>
    <t>d)</t>
  </si>
  <si>
    <t>Recommendation on a purchase decision</t>
  </si>
  <si>
    <t xml:space="preserve">The cash payback for the new machine is more than 2 years but its NPV is positive. </t>
  </si>
  <si>
    <t>depreciation via straight-line method</t>
  </si>
  <si>
    <t xml:space="preserve">The new machine should be purchased because NPV is a stronger tool for evaluation and Mann's company will get more value for money if they purchased it. </t>
  </si>
  <si>
    <t>The annual rate of return is:</t>
  </si>
  <si>
    <t xml:space="preserve"> = 43550/ 265,000</t>
  </si>
  <si>
    <t xml:space="preserve"> = 16.43%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</si>
</sst>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_(* #,##0_);_(* \(#,##0\);_(* &quot;-&quot;??_);_(@_)"/>
    <numFmt numFmtId="172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Font="1"/>
    <xf numFmtId="170" fontId="0" fillId="0" borderId="0" xfId="1" applyNumberFormat="1" applyFont="1"/>
    <xf numFmtId="0" fontId="0" fillId="0" borderId="2" xfId="0" applyFont="1" applyBorder="1"/>
    <xf numFmtId="0" fontId="0" fillId="0" borderId="3" xfId="0" applyFont="1" applyBorder="1"/>
    <xf numFmtId="38" fontId="0" fillId="0" borderId="2" xfId="0" applyNumberFormat="1" applyFont="1" applyBorder="1"/>
    <xf numFmtId="172" fontId="0" fillId="0" borderId="0" xfId="2" applyNumberFormat="1" applyFont="1"/>
    <xf numFmtId="0" fontId="0" fillId="0" borderId="0" xfId="0" applyFont="1" applyAlignment="1">
      <alignment wrapText="1"/>
    </xf>
    <xf numFmtId="9" fontId="0" fillId="0" borderId="0" xfId="0" applyNumberFormat="1" applyFont="1"/>
    <xf numFmtId="172" fontId="0" fillId="2" borderId="2" xfId="2" applyNumberFormat="1" applyFont="1" applyFill="1" applyBorder="1"/>
    <xf numFmtId="6" fontId="0" fillId="2" borderId="2" xfId="0" applyNumberFormat="1" applyFont="1" applyFill="1" applyBorder="1"/>
    <xf numFmtId="0" fontId="2" fillId="0" borderId="1" xfId="4" applyFont="1" applyAlignment="1">
      <alignment horizontal="center"/>
    </xf>
    <xf numFmtId="10" fontId="0" fillId="0" borderId="0" xfId="0" applyNumberFormat="1" applyFont="1"/>
    <xf numFmtId="38" fontId="0" fillId="0" borderId="0" xfId="0" applyNumberFormat="1" applyFont="1"/>
    <xf numFmtId="0" fontId="0" fillId="0" borderId="0" xfId="0" applyFont="1" applyAlignment="1">
      <alignment horizontal="left"/>
    </xf>
    <xf numFmtId="172" fontId="0" fillId="0" borderId="0" xfId="0" applyNumberFormat="1" applyFont="1"/>
    <xf numFmtId="44" fontId="0" fillId="0" borderId="0" xfId="0" applyNumberFormat="1" applyFont="1"/>
    <xf numFmtId="10" fontId="0" fillId="0" borderId="0" xfId="3" applyNumberFormat="1" applyFont="1" applyAlignment="1">
      <alignment horizontal="left"/>
    </xf>
  </cellXfs>
  <cellStyles count="5">
    <cellStyle name="Comma" xfId="1" builtinId="3"/>
    <cellStyle name="Currency" xfId="2" builtinId="4"/>
    <cellStyle name="Heading 2" xfId="4" builtinId="17"/>
    <cellStyle name="Normal" xfId="0" builtinId="0"/>
    <cellStyle name="Percent" xfId="3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2" formatCode="_(&quot;$&quot;* #,##0_);_(&quot;$&quot;* \(#,##0\);_(&quot;$&quot;* &quot;-&quot;??_);_(@_)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numFmt numFmtId="6" formatCode="#,##0_);[Red]\(#,##0\)"/>
    </dxf>
    <dxf>
      <font>
        <strike val="0"/>
        <outline val="0"/>
        <shadow val="0"/>
        <u val="none"/>
        <vertAlign val="baseline"/>
        <name val="Calibri"/>
        <scheme val="minor"/>
      </font>
      <numFmt numFmtId="6" formatCode="#,##0_);[Red]\(#,##0\)"/>
    </dxf>
    <dxf>
      <font>
        <strike val="0"/>
        <outline val="0"/>
        <shadow val="0"/>
        <u val="none"/>
        <vertAlign val="baseline"/>
        <name val="Calibri"/>
        <scheme val="minor"/>
      </font>
      <numFmt numFmtId="6" formatCode="#,##0_);[Red]\(#,##0\)"/>
    </dxf>
    <dxf>
      <font>
        <strike val="0"/>
        <outline val="0"/>
        <shadow val="0"/>
        <u val="none"/>
        <vertAlign val="baseline"/>
        <name val="Calibri"/>
        <scheme val="minor"/>
      </font>
      <numFmt numFmtId="6" formatCode="#,##0_);[Red]\(#,##0\)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E8:J18" totalsRowShown="0" headerRowDxfId="12" dataDxfId="11">
  <autoFilter ref="E8:J18"/>
  <tableColumns count="6">
    <tableColumn id="1" name="Description" dataDxfId="10"/>
    <tableColumn id="2" name="Year 0" dataDxfId="9"/>
    <tableColumn id="3" name="Year 1 ($)" dataDxfId="8"/>
    <tableColumn id="4" name="Year 2 ($)" dataDxfId="7"/>
    <tableColumn id="5" name="Year 3 ($)" dataDxfId="6"/>
    <tableColumn id="6" name="Year 4 ($)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D41:G45" totalsRowShown="0" headerRowDxfId="0">
  <autoFilter ref="D41:G45"/>
  <tableColumns count="4">
    <tableColumn id="1" name="Year" dataDxfId="4"/>
    <tableColumn id="2" name="11% Discount Factor" dataDxfId="3"/>
    <tableColumn id="3" name="Cash Flow" dataDxfId="2" dataCellStyle="Currency"/>
    <tableColumn id="4" name="Present Value" dataDxfId="1">
      <calculatedColumnFormula>E42*F42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tabSelected="1" topLeftCell="A46" workbookViewId="0">
      <selection activeCell="G77" sqref="G77"/>
    </sheetView>
  </sheetViews>
  <sheetFormatPr defaultRowHeight="15" x14ac:dyDescent="0.25"/>
  <cols>
    <col min="1" max="4" width="9.140625" style="1"/>
    <col min="5" max="5" width="25" style="1" customWidth="1"/>
    <col min="6" max="6" width="19.42578125" style="1" customWidth="1"/>
    <col min="7" max="7" width="15.5703125" style="1" customWidth="1"/>
    <col min="8" max="8" width="11.42578125" style="1" customWidth="1"/>
    <col min="9" max="9" width="11.85546875" style="1" customWidth="1"/>
    <col min="10" max="10" width="11.42578125" style="1" customWidth="1"/>
    <col min="11" max="11" width="11.5703125" style="1" bestFit="1" customWidth="1"/>
    <col min="12" max="13" width="9.140625" style="1"/>
    <col min="14" max="14" width="12.5703125" style="1" bestFit="1" customWidth="1"/>
    <col min="15" max="16384" width="9.140625" style="1"/>
  </cols>
  <sheetData>
    <row r="2" spans="1:14" ht="18" thickBot="1" x14ac:dyDescent="0.35">
      <c r="D2" s="11" t="s">
        <v>0</v>
      </c>
      <c r="E2" s="11"/>
      <c r="F2" s="11"/>
      <c r="G2" s="11"/>
      <c r="H2" s="11"/>
      <c r="I2" s="11"/>
    </row>
    <row r="3" spans="1:14" ht="15.75" thickTop="1" x14ac:dyDescent="0.25"/>
    <row r="4" spans="1:14" x14ac:dyDescent="0.25">
      <c r="A4" s="1" t="s">
        <v>1</v>
      </c>
      <c r="B4" s="1" t="s">
        <v>2</v>
      </c>
    </row>
    <row r="6" spans="1:14" x14ac:dyDescent="0.25">
      <c r="D6" s="1" t="s">
        <v>3</v>
      </c>
    </row>
    <row r="7" spans="1:14" x14ac:dyDescent="0.25">
      <c r="L7" s="1" t="s">
        <v>45</v>
      </c>
    </row>
    <row r="8" spans="1:14" x14ac:dyDescent="0.25"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M8" s="1" t="s">
        <v>20</v>
      </c>
      <c r="N8" s="6">
        <f xml:space="preserve"> (250000+9000+6000)/4</f>
        <v>66250</v>
      </c>
    </row>
    <row r="9" spans="1:14" x14ac:dyDescent="0.25">
      <c r="E9" s="1" t="s">
        <v>10</v>
      </c>
      <c r="F9" s="2">
        <v>43550</v>
      </c>
      <c r="G9" s="2">
        <v>15000</v>
      </c>
      <c r="H9" s="2">
        <v>15000</v>
      </c>
      <c r="I9" s="2">
        <v>15000</v>
      </c>
      <c r="J9" s="2">
        <v>15000</v>
      </c>
    </row>
    <row r="10" spans="1:14" x14ac:dyDescent="0.25">
      <c r="E10" s="1" t="s">
        <v>11</v>
      </c>
      <c r="F10" s="2">
        <v>265000</v>
      </c>
      <c r="G10" s="2">
        <v>80</v>
      </c>
      <c r="H10" s="2">
        <v>80</v>
      </c>
      <c r="I10" s="2">
        <v>80</v>
      </c>
      <c r="J10" s="2">
        <v>80</v>
      </c>
      <c r="L10" s="1" t="s">
        <v>21</v>
      </c>
      <c r="N10" s="6">
        <f>1.12*110000</f>
        <v>123200.00000000001</v>
      </c>
    </row>
    <row r="11" spans="1:14" x14ac:dyDescent="0.25">
      <c r="E11" s="1" t="s">
        <v>12</v>
      </c>
      <c r="F11" s="12"/>
      <c r="G11" s="2">
        <v>120000</v>
      </c>
      <c r="H11" s="2">
        <v>120000</v>
      </c>
      <c r="I11" s="2">
        <v>120000</v>
      </c>
      <c r="J11" s="2">
        <v>120000</v>
      </c>
    </row>
    <row r="12" spans="1:14" x14ac:dyDescent="0.25">
      <c r="E12" s="1" t="s">
        <v>13</v>
      </c>
      <c r="G12" s="1">
        <v>35</v>
      </c>
      <c r="H12" s="1">
        <v>35</v>
      </c>
      <c r="I12" s="1">
        <v>35</v>
      </c>
      <c r="J12" s="1">
        <v>35</v>
      </c>
    </row>
    <row r="13" spans="1:14" x14ac:dyDescent="0.25">
      <c r="E13" s="1" t="s">
        <v>14</v>
      </c>
      <c r="G13" s="2">
        <v>420000</v>
      </c>
      <c r="H13" s="2">
        <v>420000</v>
      </c>
      <c r="I13" s="2">
        <v>420000</v>
      </c>
      <c r="J13" s="2">
        <v>420000</v>
      </c>
    </row>
    <row r="14" spans="1:14" x14ac:dyDescent="0.25">
      <c r="E14" s="1" t="s">
        <v>15</v>
      </c>
      <c r="G14" s="13">
        <v>-187000</v>
      </c>
      <c r="H14" s="13">
        <v>-187000</v>
      </c>
      <c r="I14" s="13">
        <v>-187000</v>
      </c>
      <c r="J14" s="13">
        <v>-187000</v>
      </c>
    </row>
    <row r="15" spans="1:14" x14ac:dyDescent="0.25">
      <c r="E15" s="7" t="s">
        <v>16</v>
      </c>
      <c r="G15" s="13">
        <v>-123200</v>
      </c>
      <c r="H15" s="13">
        <v>-123200</v>
      </c>
      <c r="I15" s="13">
        <v>-123200</v>
      </c>
      <c r="J15" s="13">
        <v>-123200</v>
      </c>
    </row>
    <row r="16" spans="1:14" ht="30" x14ac:dyDescent="0.25">
      <c r="E16" s="7" t="s">
        <v>17</v>
      </c>
      <c r="G16" s="1">
        <v>109800</v>
      </c>
      <c r="H16" s="1">
        <v>109800</v>
      </c>
      <c r="I16" s="1">
        <v>109800</v>
      </c>
      <c r="J16" s="1">
        <v>109800</v>
      </c>
    </row>
    <row r="17" spans="1:10" ht="30" x14ac:dyDescent="0.25">
      <c r="E17" s="7" t="s">
        <v>18</v>
      </c>
      <c r="G17" s="13">
        <v>-66250</v>
      </c>
      <c r="H17" s="13">
        <v>-66250</v>
      </c>
      <c r="I17" s="13">
        <v>-66250</v>
      </c>
      <c r="J17" s="13">
        <v>-66250</v>
      </c>
    </row>
    <row r="18" spans="1:10" x14ac:dyDescent="0.25">
      <c r="E18" s="7" t="s">
        <v>19</v>
      </c>
      <c r="G18" s="13">
        <v>43550</v>
      </c>
      <c r="H18" s="13">
        <v>43550</v>
      </c>
      <c r="I18" s="13">
        <v>43550</v>
      </c>
      <c r="J18" s="13">
        <v>43550</v>
      </c>
    </row>
    <row r="21" spans="1:10" x14ac:dyDescent="0.25">
      <c r="D21" s="1" t="s">
        <v>47</v>
      </c>
    </row>
    <row r="22" spans="1:10" x14ac:dyDescent="0.25">
      <c r="E22" s="1" t="s">
        <v>48</v>
      </c>
    </row>
    <row r="23" spans="1:10" x14ac:dyDescent="0.25">
      <c r="E23" s="17" t="s">
        <v>49</v>
      </c>
    </row>
    <row r="25" spans="1:10" x14ac:dyDescent="0.25">
      <c r="A25" s="1" t="s">
        <v>22</v>
      </c>
      <c r="B25" s="1" t="s">
        <v>23</v>
      </c>
    </row>
    <row r="27" spans="1:10" ht="30" x14ac:dyDescent="0.25">
      <c r="E27" s="1" t="s">
        <v>24</v>
      </c>
      <c r="F27" s="7" t="s">
        <v>25</v>
      </c>
      <c r="G27" s="1" t="s">
        <v>26</v>
      </c>
      <c r="H27" s="7" t="s">
        <v>27</v>
      </c>
      <c r="I27" s="7"/>
    </row>
    <row r="28" spans="1:10" x14ac:dyDescent="0.25">
      <c r="E28" s="14">
        <v>0</v>
      </c>
      <c r="F28" s="5">
        <v>-265000</v>
      </c>
      <c r="G28" s="1">
        <v>109800</v>
      </c>
      <c r="H28" s="5">
        <v>-155200</v>
      </c>
    </row>
    <row r="29" spans="1:10" x14ac:dyDescent="0.25">
      <c r="E29" s="14">
        <v>1</v>
      </c>
      <c r="G29" s="1">
        <v>109800</v>
      </c>
      <c r="H29" s="5">
        <v>-45400</v>
      </c>
    </row>
    <row r="30" spans="1:10" x14ac:dyDescent="0.25">
      <c r="E30" s="14">
        <v>2</v>
      </c>
      <c r="G30" s="1">
        <v>109800</v>
      </c>
      <c r="H30" s="1">
        <v>64400</v>
      </c>
    </row>
    <row r="31" spans="1:10" x14ac:dyDescent="0.25">
      <c r="E31" s="14">
        <v>3</v>
      </c>
      <c r="G31" s="1">
        <v>109800</v>
      </c>
    </row>
    <row r="33" spans="1:7" x14ac:dyDescent="0.25">
      <c r="C33" s="1" t="s">
        <v>28</v>
      </c>
    </row>
    <row r="34" spans="1:7" x14ac:dyDescent="0.25">
      <c r="D34" s="1" t="s">
        <v>29</v>
      </c>
    </row>
    <row r="35" spans="1:7" x14ac:dyDescent="0.25">
      <c r="E35" s="1" t="s">
        <v>30</v>
      </c>
    </row>
    <row r="36" spans="1:7" x14ac:dyDescent="0.25">
      <c r="E36" s="1" t="s">
        <v>31</v>
      </c>
    </row>
    <row r="37" spans="1:7" x14ac:dyDescent="0.25">
      <c r="E37" s="1" t="s">
        <v>32</v>
      </c>
    </row>
    <row r="39" spans="1:7" x14ac:dyDescent="0.25">
      <c r="A39" s="1" t="s">
        <v>33</v>
      </c>
      <c r="B39" s="1" t="s">
        <v>34</v>
      </c>
    </row>
    <row r="41" spans="1:7" x14ac:dyDescent="0.25">
      <c r="D41" s="1" t="s">
        <v>24</v>
      </c>
      <c r="E41" s="8" t="s">
        <v>37</v>
      </c>
      <c r="F41" s="1" t="s">
        <v>38</v>
      </c>
      <c r="G41" s="1" t="s">
        <v>39</v>
      </c>
    </row>
    <row r="42" spans="1:7" x14ac:dyDescent="0.25">
      <c r="D42" s="1">
        <v>1</v>
      </c>
      <c r="E42" s="3">
        <v>0.90090000000000003</v>
      </c>
      <c r="F42" s="9">
        <v>109800</v>
      </c>
      <c r="G42" s="16">
        <f>E42*F42</f>
        <v>98918.82</v>
      </c>
    </row>
    <row r="43" spans="1:7" x14ac:dyDescent="0.25">
      <c r="D43" s="1">
        <v>2</v>
      </c>
      <c r="E43" s="3">
        <v>0.81159999999999999</v>
      </c>
      <c r="F43" s="9">
        <v>109800</v>
      </c>
      <c r="G43" s="16">
        <f t="shared" ref="G43:G45" si="0">E43*F43</f>
        <v>89113.68</v>
      </c>
    </row>
    <row r="44" spans="1:7" x14ac:dyDescent="0.25">
      <c r="D44" s="1">
        <v>3</v>
      </c>
      <c r="E44" s="3">
        <v>0.73119999999999996</v>
      </c>
      <c r="F44" s="9">
        <v>109800</v>
      </c>
      <c r="G44" s="16">
        <f t="shared" si="0"/>
        <v>80285.759999999995</v>
      </c>
    </row>
    <row r="45" spans="1:7" x14ac:dyDescent="0.25">
      <c r="D45" s="1">
        <v>4</v>
      </c>
      <c r="E45" s="4">
        <v>0.65869999999999995</v>
      </c>
      <c r="F45" s="9">
        <v>109800</v>
      </c>
      <c r="G45" s="16">
        <f t="shared" si="0"/>
        <v>72325.259999999995</v>
      </c>
    </row>
    <row r="47" spans="1:7" x14ac:dyDescent="0.25">
      <c r="C47" s="1" t="s">
        <v>40</v>
      </c>
      <c r="F47" s="15">
        <f>SUM(F42:F45)</f>
        <v>439200</v>
      </c>
      <c r="G47" s="15">
        <f>SUM(G42:G45)</f>
        <v>340643.52</v>
      </c>
    </row>
    <row r="48" spans="1:7" x14ac:dyDescent="0.25">
      <c r="C48" s="1" t="s">
        <v>41</v>
      </c>
      <c r="G48" s="10">
        <v>-265000</v>
      </c>
    </row>
    <row r="49" spans="1:7" x14ac:dyDescent="0.25">
      <c r="C49" s="1" t="s">
        <v>35</v>
      </c>
      <c r="G49" s="15">
        <f>G47+G48</f>
        <v>75643.520000000019</v>
      </c>
    </row>
    <row r="51" spans="1:7" x14ac:dyDescent="0.25">
      <c r="C51" s="1" t="s">
        <v>36</v>
      </c>
    </row>
    <row r="55" spans="1:7" x14ac:dyDescent="0.25">
      <c r="A55" s="1" t="s">
        <v>42</v>
      </c>
      <c r="B55" s="1" t="s">
        <v>43</v>
      </c>
    </row>
    <row r="57" spans="1:7" x14ac:dyDescent="0.25">
      <c r="C57" s="1" t="s">
        <v>44</v>
      </c>
    </row>
    <row r="58" spans="1:7" x14ac:dyDescent="0.25">
      <c r="C58" s="1" t="s">
        <v>46</v>
      </c>
    </row>
  </sheetData>
  <mergeCells count="1">
    <mergeCell ref="D2:I2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2021-03-24T07:46:59Z</dcterms:created>
  <dcterms:modified xsi:type="dcterms:W3CDTF">2021-03-24T09:17:02Z</dcterms:modified>
</cp:coreProperties>
</file>